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19\"/>
    </mc:Choice>
  </mc:AlternateContent>
  <xr:revisionPtr revIDLastSave="0" documentId="13_ncr:1_{1877C9B2-AA84-4AB4-89B3-35FA25C63F53}" xr6:coauthVersionLast="47" xr6:coauthVersionMax="47" xr10:uidLastSave="{00000000-0000-0000-0000-000000000000}"/>
  <bookViews>
    <workbookView xWindow="0" yWindow="2064" windowWidth="17640" windowHeight="11280" tabRatio="796" activeTab="4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<sst xmlns="http://schemas.openxmlformats.org/spreadsheetml/2006/main" count="228" uniqueCount="135">
  <si>
    <t>СВОДКА ЗАТРАТ</t>
  </si>
  <si>
    <t>P_0219</t>
  </si>
  <si>
    <t>(идентификатор инвестиционного проекта)</t>
  </si>
  <si>
    <t>Реконструкция ВЛ-10 кВ Ф-8 от опоры № 800/99 (протяженностью 0,95 км) к КТП 813 10/0,4/320кВА  Волжский район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</si>
  <si>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</si>
  <si>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</si>
  <si>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</si>
  <si>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</si>
  <si>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</si>
  <si>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</si>
  <si>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</si>
  <si>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</si>
  <si>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</si>
  <si>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</si>
  <si>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</si>
  <si>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</si>
  <si>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</si>
  <si>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</si>
  <si>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</si>
  <si>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</si>
  <si>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</si>
  <si>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</si>
  <si>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</si>
  <si>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</si>
  <si>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</si>
  <si>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</si>
  <si>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</si>
  <si>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</si>
  <si>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</si>
  <si>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</si>
  <si>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</si>
  <si>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</si>
  <si>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</si>
  <si>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</si>
  <si>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</si>
  <si>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</si>
  <si>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</si>
  <si>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</si>
  <si>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</si>
  <si>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</si>
  <si>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</si>
  <si>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</si>
  <si>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</si>
  <si>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</si>
  <si>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</si>
  <si>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</si>
  <si>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</si>
  <si>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</si>
  <si>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</si>
  <si>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</si>
  <si>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</si>
  <si>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</si>
  <si>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</si>
  <si>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</si>
  <si>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</si>
  <si>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</si>
  <si>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</si>
  <si>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</si>
  <si>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</si>
  <si>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</si>
  <si>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</si>
  <si>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</si>
  <si>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</si>
  <si>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</si>
  <si>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</si>
  <si>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</si>
  <si>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</si>
  <si>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</si>
  <si>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</si>
  <si>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</si>
  <si>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</si>
  <si>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</si>
  <si>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</si>
  <si>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</si>
  <si>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</si>
  <si>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</si>
  <si>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</si>
  <si>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</si>
  <si>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</si>
  <si>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</si>
  <si>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</si>
  <si>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</si>
  <si>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</si>
  <si>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</si>
  <si>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</si>
  <si>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</si>
  <si>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</si>
  <si>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</si>
  <si>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</si>
  <si>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</si>
  <si>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</si>
  <si>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</si>
  <si>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</si>
  <si>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</si>
  <si>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</si>
  <si>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</si>
  <si>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</si>
  <si>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</si>
  <si>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</si>
  <si>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</si>
  <si>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</si>
  <si>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</si>
  <si>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</si>
  <si>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</si>
  <si>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</si>
  <si>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</si>
  <si>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</si>
  <si>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</si>
  <si>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</si>
  <si>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</si>
  <si>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</si>
  <si>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</si>
  <si>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</si>
  <si>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</si>
  <si>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</si>
  <si>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</si>
  <si>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</si>
  <si>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537 09-01</t>
  </si>
  <si>
    <t>ОСР 537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</si>
  <si>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</si>
  <si>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</si>
  <si>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</si>
  <si>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</si>
  <si>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</si>
  <si>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</si>
  <si>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</si>
  <si>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</si>
  <si>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</si>
  <si>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</si>
  <si>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</si>
  <si>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СИП-3 1х95-20</t>
  </si>
  <si>
    <t>ФСБЦ-21.2.01.01-0051</t>
  </si>
  <si>
    <t>Стойка железобетонная высотой 11,0 м СВ110-5</t>
  </si>
  <si>
    <t>шт</t>
  </si>
  <si>
    <t>Стойка железобетонная  СС 136,6-3,1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</si>
</sst>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79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9" fontId="14" fillId="0" borderId="1" xfId="1" applyNumberFormat="1" applyFont="1" applyFill="1" applyBorder="1" applyAlignment="1">
      <alignment horizontal="left" vertical="center" wrapText="1" indent="16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3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88671875" customWidth="1"/>
    <col min="9" max="9" width="13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5" t="s">
        <v>0</v>
      </c>
      <c r="B12" s="85"/>
      <c r="C12" s="85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6" t="s">
        <v>1</v>
      </c>
      <c r="B16" s="86"/>
      <c r="C16" s="86"/>
    </row>
    <row r="17" spans="1:9" ht="15.75" customHeight="1">
      <c r="A17" s="87" t="s">
        <v>2</v>
      </c>
      <c r="B17" s="87"/>
      <c r="C17" s="87"/>
    </row>
    <row r="18" spans="1:9" ht="15.75" customHeight="1">
      <c r="A18" s="24"/>
      <c r="B18" s="24"/>
      <c r="C18" s="24"/>
    </row>
    <row r="19" spans="1:9" ht="72" customHeight="1">
      <c r="A19" s="88" t="s">
        <v>3</v>
      </c>
      <c r="B19" s="88"/>
      <c r="C19" s="88"/>
    </row>
    <row r="20" spans="1:9" ht="15.75" customHeight="1">
      <c r="A20" s="87" t="s">
        <v>4</v>
      </c>
      <c r="B20" s="87"/>
      <c r="C20" s="87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2" t="s">
        <v>8</v>
      </c>
      <c r="B25" s="83"/>
      <c r="C25" s="84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1006.18394</v>
      </c>
      <c r="D29" s="51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1006.18394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167.69731999999999</v>
      </c>
      <c r="D31" s="51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1045.5072034985401</v>
      </c>
      <c r="D32" s="51"/>
      <c r="E32" s="66">
        <f>D32-C32</f>
        <v>-1045.5072034985401</v>
      </c>
      <c r="F32" s="67"/>
      <c r="G32" s="68">
        <v>2023</v>
      </c>
      <c r="H32" s="60">
        <v>109.096466260827</v>
      </c>
      <c r="I32" s="80"/>
    </row>
    <row r="33" spans="1:9" ht="15.6">
      <c r="A33" s="82" t="s">
        <v>24</v>
      </c>
      <c r="B33" s="83"/>
      <c r="C33" s="84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ССР!D70+ССР!E70</f>
        <v>9807.8950018852702</v>
      </c>
      <c r="D35" s="51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ССР!F70</f>
        <v>0</v>
      </c>
      <c r="D36" s="51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(ССР!G66)*1.2-C30</f>
        <v>415.67823350057398</v>
      </c>
      <c r="D37" s="51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10223.5732353858</v>
      </c>
      <c r="D38" s="57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1703.92887538585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11312.7362785734</v>
      </c>
      <c r="D40" s="51"/>
      <c r="E40" s="66">
        <f>D40-C40</f>
        <v>-11312.7362785734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12358.243482071901</v>
      </c>
      <c r="D42" s="51"/>
      <c r="E42" s="66">
        <f>D42-C42</f>
        <v>-12358.243482071901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70" zoomScaleNormal="7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3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7415.8160712569997</v>
      </c>
      <c r="E25" s="41">
        <v>128.91534699508</v>
      </c>
      <c r="F25" s="41">
        <v>0</v>
      </c>
      <c r="G25" s="41">
        <v>0</v>
      </c>
      <c r="H25" s="41">
        <v>7544.7314182521004</v>
      </c>
    </row>
    <row r="26" spans="1:8">
      <c r="A26" s="2"/>
      <c r="B26" s="33"/>
      <c r="C26" s="33" t="s">
        <v>42</v>
      </c>
      <c r="D26" s="41">
        <v>7415.8160712569997</v>
      </c>
      <c r="E26" s="41">
        <v>128.91534699508</v>
      </c>
      <c r="F26" s="41">
        <v>0</v>
      </c>
      <c r="G26" s="41">
        <v>0</v>
      </c>
      <c r="H26" s="41">
        <v>7544.7314182521004</v>
      </c>
    </row>
    <row r="27" spans="1:8">
      <c r="A27" s="2"/>
      <c r="B27" s="33"/>
      <c r="C27" s="44" t="s">
        <v>43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44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45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47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53</v>
      </c>
      <c r="D42" s="41">
        <v>7415.8160712569997</v>
      </c>
      <c r="E42" s="41">
        <v>128.91534699508</v>
      </c>
      <c r="F42" s="41">
        <v>0</v>
      </c>
      <c r="G42" s="41">
        <v>0</v>
      </c>
      <c r="H42" s="41">
        <v>7544.7314182521004</v>
      </c>
    </row>
    <row r="43" spans="1:8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55</v>
      </c>
      <c r="C44" s="42" t="s">
        <v>56</v>
      </c>
      <c r="D44" s="41">
        <v>185.39540178141999</v>
      </c>
      <c r="E44" s="41">
        <v>3.222883674877</v>
      </c>
      <c r="F44" s="41">
        <v>0</v>
      </c>
      <c r="G44" s="41">
        <v>0</v>
      </c>
      <c r="H44" s="41">
        <v>188.61828545629999</v>
      </c>
    </row>
    <row r="45" spans="1:8">
      <c r="A45" s="2"/>
      <c r="B45" s="33"/>
      <c r="C45" s="33" t="s">
        <v>57</v>
      </c>
      <c r="D45" s="41">
        <v>185.39540178141999</v>
      </c>
      <c r="E45" s="41">
        <v>3.222883674877</v>
      </c>
      <c r="F45" s="41">
        <v>0</v>
      </c>
      <c r="G45" s="41">
        <v>0</v>
      </c>
      <c r="H45" s="41">
        <v>188.61828545629999</v>
      </c>
    </row>
    <row r="46" spans="1:8">
      <c r="A46" s="2"/>
      <c r="B46" s="33"/>
      <c r="C46" s="33" t="s">
        <v>58</v>
      </c>
      <c r="D46" s="41">
        <v>7601.2114730384001</v>
      </c>
      <c r="E46" s="41">
        <v>132.13823066996</v>
      </c>
      <c r="F46" s="41">
        <v>0</v>
      </c>
      <c r="G46" s="41">
        <v>0</v>
      </c>
      <c r="H46" s="41">
        <v>7733.3497037083998</v>
      </c>
    </row>
    <row r="47" spans="1:8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60</v>
      </c>
      <c r="C48" s="48" t="s">
        <v>41</v>
      </c>
      <c r="D48" s="41">
        <v>0</v>
      </c>
      <c r="E48" s="41">
        <v>0</v>
      </c>
      <c r="F48" s="41">
        <v>0</v>
      </c>
      <c r="G48" s="41">
        <v>177.17901164222999</v>
      </c>
      <c r="H48" s="41">
        <v>177.17901164222999</v>
      </c>
    </row>
    <row r="49" spans="1:8" ht="31.2">
      <c r="A49" s="2">
        <v>4</v>
      </c>
      <c r="B49" s="2" t="s">
        <v>61</v>
      </c>
      <c r="C49" s="48" t="s">
        <v>62</v>
      </c>
      <c r="D49" s="41">
        <v>198.39161944630999</v>
      </c>
      <c r="E49" s="41">
        <v>3.4488078204858001</v>
      </c>
      <c r="F49" s="41">
        <v>0</v>
      </c>
      <c r="G49" s="41">
        <v>0</v>
      </c>
      <c r="H49" s="41">
        <v>201.84042726678999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167.81368857046999</v>
      </c>
      <c r="H50" s="41">
        <v>167.81368857046999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58.425776622991002</v>
      </c>
      <c r="H51" s="41">
        <v>58.425776622991002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40.789482226828</v>
      </c>
      <c r="H52" s="41">
        <v>40.789482226828</v>
      </c>
    </row>
    <row r="53" spans="1:8">
      <c r="A53" s="2"/>
      <c r="B53" s="33"/>
      <c r="C53" s="33" t="s">
        <v>67</v>
      </c>
      <c r="D53" s="41">
        <v>198.39161944630999</v>
      </c>
      <c r="E53" s="41">
        <v>3.4488078204858001</v>
      </c>
      <c r="F53" s="41">
        <v>0</v>
      </c>
      <c r="G53" s="41">
        <v>444.20795906251999</v>
      </c>
      <c r="H53" s="41">
        <v>646.04838632932001</v>
      </c>
    </row>
    <row r="54" spans="1:8">
      <c r="A54" s="2"/>
      <c r="B54" s="33"/>
      <c r="C54" s="33" t="s">
        <v>68</v>
      </c>
      <c r="D54" s="41">
        <v>7799.6030924847</v>
      </c>
      <c r="E54" s="41">
        <v>135.58703849043999</v>
      </c>
      <c r="F54" s="41">
        <v>0</v>
      </c>
      <c r="G54" s="41">
        <v>444.20795906251999</v>
      </c>
      <c r="H54" s="41">
        <v>8379.3980900376991</v>
      </c>
    </row>
    <row r="55" spans="1:8" ht="31.5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71</v>
      </c>
      <c r="D58" s="41">
        <v>7799.6030924847</v>
      </c>
      <c r="E58" s="41">
        <v>135.58703849043999</v>
      </c>
      <c r="F58" s="41">
        <v>0</v>
      </c>
      <c r="G58" s="41">
        <v>444.20795906251999</v>
      </c>
      <c r="H58" s="41">
        <v>8379.3980900376991</v>
      </c>
    </row>
    <row r="59" spans="1:8" ht="157.5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706.16596771784998</v>
      </c>
      <c r="H60" s="41">
        <v>706.16596771784998</v>
      </c>
    </row>
    <row r="61" spans="1:8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706.16596771784998</v>
      </c>
      <c r="H61" s="41">
        <v>706.16596771784998</v>
      </c>
    </row>
    <row r="62" spans="1:8">
      <c r="A62" s="2"/>
      <c r="B62" s="33"/>
      <c r="C62" s="33" t="s">
        <v>76</v>
      </c>
      <c r="D62" s="41">
        <v>7799.6030924847</v>
      </c>
      <c r="E62" s="41">
        <v>135.58703849043999</v>
      </c>
      <c r="F62" s="41">
        <v>0</v>
      </c>
      <c r="G62" s="41">
        <v>1150.3739267804001</v>
      </c>
      <c r="H62" s="41">
        <v>9085.5640577555005</v>
      </c>
    </row>
    <row r="63" spans="1:8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78</v>
      </c>
      <c r="C64" s="48" t="s">
        <v>79</v>
      </c>
      <c r="D64" s="41">
        <f>D62*3%</f>
        <v>233.988092774541</v>
      </c>
      <c r="E64" s="41">
        <f>E62*3%</f>
        <v>4.0676111547131999</v>
      </c>
      <c r="F64" s="41">
        <f>F62*3%</f>
        <v>0</v>
      </c>
      <c r="G64" s="41">
        <f>G62*3%</f>
        <v>34.511217803412002</v>
      </c>
      <c r="H64" s="41">
        <f>SUM(D64:G64)</f>
        <v>272.566921732666</v>
      </c>
    </row>
    <row r="65" spans="1:8">
      <c r="A65" s="2"/>
      <c r="B65" s="33"/>
      <c r="C65" s="33" t="s">
        <v>80</v>
      </c>
      <c r="D65" s="41">
        <f>D64</f>
        <v>233.988092774541</v>
      </c>
      <c r="E65" s="41">
        <f>E64</f>
        <v>4.0676111547131999</v>
      </c>
      <c r="F65" s="41">
        <f>F64</f>
        <v>0</v>
      </c>
      <c r="G65" s="41">
        <f>G64</f>
        <v>34.511217803412002</v>
      </c>
      <c r="H65" s="41">
        <f>SUM(D65:G65)</f>
        <v>272.566921732666</v>
      </c>
    </row>
    <row r="66" spans="1:8">
      <c r="A66" s="2"/>
      <c r="B66" s="33"/>
      <c r="C66" s="33" t="s">
        <v>81</v>
      </c>
      <c r="D66" s="41">
        <f>D65+D62</f>
        <v>8033.5911852592399</v>
      </c>
      <c r="E66" s="41">
        <f>E65+E62</f>
        <v>139.654649645153</v>
      </c>
      <c r="F66" s="41">
        <f>F65+F62</f>
        <v>0</v>
      </c>
      <c r="G66" s="41">
        <f>G65+G62</f>
        <v>1184.88514458381</v>
      </c>
      <c r="H66" s="41">
        <f>SUM(D66:G66)</f>
        <v>9358.1309794882109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83</v>
      </c>
      <c r="C68" s="48" t="s">
        <v>84</v>
      </c>
      <c r="D68" s="41">
        <f>D66*20%</f>
        <v>1606.7182370518501</v>
      </c>
      <c r="E68" s="41">
        <f>E66*20%</f>
        <v>27.930929929030601</v>
      </c>
      <c r="F68" s="41">
        <f>F66*20%</f>
        <v>0</v>
      </c>
      <c r="G68" s="41">
        <f>G66*20%</f>
        <v>236.97702891676201</v>
      </c>
      <c r="H68" s="41">
        <f>SUM(D68:G68)</f>
        <v>1871.6261958976399</v>
      </c>
    </row>
    <row r="69" spans="1:8">
      <c r="A69" s="2"/>
      <c r="B69" s="33"/>
      <c r="C69" s="33" t="s">
        <v>85</v>
      </c>
      <c r="D69" s="41">
        <f>D68</f>
        <v>1606.7182370518501</v>
      </c>
      <c r="E69" s="41">
        <f>E68</f>
        <v>27.930929929030601</v>
      </c>
      <c r="F69" s="41">
        <f>F68</f>
        <v>0</v>
      </c>
      <c r="G69" s="41">
        <f>G68</f>
        <v>236.97702891676201</v>
      </c>
      <c r="H69" s="41">
        <f>SUM(D69:G69)</f>
        <v>1871.6261958976399</v>
      </c>
    </row>
    <row r="70" spans="1:8">
      <c r="A70" s="2"/>
      <c r="B70" s="33"/>
      <c r="C70" s="33" t="s">
        <v>86</v>
      </c>
      <c r="D70" s="41">
        <f>D69+D66</f>
        <v>9640.3094223110893</v>
      </c>
      <c r="E70" s="41">
        <f>E69+E66</f>
        <v>167.58557957418401</v>
      </c>
      <c r="F70" s="41">
        <f>F69+F66</f>
        <v>0</v>
      </c>
      <c r="G70" s="41">
        <f>G69+G66</f>
        <v>1421.86217350057</v>
      </c>
      <c r="H70" s="41">
        <f>SUM(D70:G70)</f>
        <v>11229.757175385799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93</v>
      </c>
      <c r="D13" s="32">
        <v>425.22538311596998</v>
      </c>
      <c r="E13" s="32">
        <v>277.03852886511999</v>
      </c>
      <c r="F13" s="32">
        <v>0</v>
      </c>
      <c r="G13" s="32">
        <v>0</v>
      </c>
      <c r="H13" s="32">
        <v>702.26391198109002</v>
      </c>
      <c r="J13" s="20"/>
    </row>
    <row r="14" spans="1:14">
      <c r="A14" s="2"/>
      <c r="B14" s="33"/>
      <c r="C14" s="33" t="s">
        <v>94</v>
      </c>
      <c r="D14" s="32">
        <v>425.22538311596998</v>
      </c>
      <c r="E14" s="32">
        <v>277.03852886511999</v>
      </c>
      <c r="F14" s="32">
        <v>0</v>
      </c>
      <c r="G14" s="32">
        <v>0</v>
      </c>
      <c r="H14" s="32">
        <v>702.26391198109002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169.43220531143999</v>
      </c>
      <c r="H13" s="32">
        <v>169.43220531143999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169.43220531143999</v>
      </c>
      <c r="H14" s="32">
        <v>169.43220531143999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706.16596771784998</v>
      </c>
      <c r="H13" s="32">
        <v>706.16596771784998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706.16596771784998</v>
      </c>
      <c r="H14" s="32">
        <v>706.16596771784998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55" zoomScaleNormal="5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9" t="s">
        <v>41</v>
      </c>
      <c r="B3" s="100"/>
      <c r="C3" s="11"/>
      <c r="D3" s="12">
        <v>702.26391198109002</v>
      </c>
      <c r="E3" s="13"/>
      <c r="F3" s="13"/>
      <c r="G3" s="13"/>
      <c r="H3" s="14"/>
    </row>
    <row r="4" spans="1:8">
      <c r="A4" s="96" t="s">
        <v>110</v>
      </c>
      <c r="B4" s="15" t="s">
        <v>111</v>
      </c>
      <c r="C4" s="11"/>
      <c r="D4" s="12">
        <v>425.22538311596998</v>
      </c>
      <c r="E4" s="13"/>
      <c r="F4" s="13"/>
      <c r="G4" s="13"/>
      <c r="H4" s="14"/>
    </row>
    <row r="5" spans="1:8">
      <c r="A5" s="96"/>
      <c r="B5" s="15" t="s">
        <v>112</v>
      </c>
      <c r="C5" s="10"/>
      <c r="D5" s="12">
        <v>277.03852886511999</v>
      </c>
      <c r="E5" s="13"/>
      <c r="F5" s="13"/>
      <c r="G5" s="13"/>
      <c r="H5" s="16"/>
    </row>
    <row r="6" spans="1:8">
      <c r="A6" s="97"/>
      <c r="B6" s="15" t="s">
        <v>113</v>
      </c>
      <c r="C6" s="10"/>
      <c r="D6" s="12">
        <v>0</v>
      </c>
      <c r="E6" s="13"/>
      <c r="F6" s="13"/>
      <c r="G6" s="13"/>
      <c r="H6" s="16"/>
    </row>
    <row r="7" spans="1:8">
      <c r="A7" s="97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93" t="s">
        <v>93</v>
      </c>
      <c r="B8" s="94"/>
      <c r="C8" s="96" t="s">
        <v>115</v>
      </c>
      <c r="D8" s="17">
        <v>702.26391198109002</v>
      </c>
      <c r="E8" s="13">
        <v>0.95</v>
      </c>
      <c r="F8" s="13" t="s">
        <v>116</v>
      </c>
      <c r="G8" s="17">
        <v>739.22517050641</v>
      </c>
      <c r="H8" s="16"/>
    </row>
    <row r="9" spans="1:8">
      <c r="A9" s="98">
        <v>1</v>
      </c>
      <c r="B9" s="15" t="s">
        <v>111</v>
      </c>
      <c r="C9" s="96"/>
      <c r="D9" s="17">
        <v>425.22538311596998</v>
      </c>
      <c r="E9" s="13"/>
      <c r="F9" s="13"/>
      <c r="G9" s="13"/>
      <c r="H9" s="97" t="s">
        <v>41</v>
      </c>
    </row>
    <row r="10" spans="1:8">
      <c r="A10" s="96"/>
      <c r="B10" s="15" t="s">
        <v>112</v>
      </c>
      <c r="C10" s="96"/>
      <c r="D10" s="17">
        <v>277.03852886511999</v>
      </c>
      <c r="E10" s="13"/>
      <c r="F10" s="13"/>
      <c r="G10" s="13"/>
      <c r="H10" s="97"/>
    </row>
    <row r="11" spans="1:8">
      <c r="A11" s="96"/>
      <c r="B11" s="15" t="s">
        <v>113</v>
      </c>
      <c r="C11" s="96"/>
      <c r="D11" s="17">
        <v>0</v>
      </c>
      <c r="E11" s="13"/>
      <c r="F11" s="13"/>
      <c r="G11" s="13"/>
      <c r="H11" s="97"/>
    </row>
    <row r="12" spans="1:8">
      <c r="A12" s="96"/>
      <c r="B12" s="15" t="s">
        <v>114</v>
      </c>
      <c r="C12" s="96"/>
      <c r="D12" s="17">
        <v>0</v>
      </c>
      <c r="E12" s="13"/>
      <c r="F12" s="13"/>
      <c r="G12" s="13"/>
      <c r="H12" s="97"/>
    </row>
    <row r="13" spans="1:8" ht="24.6">
      <c r="A13" s="101" t="s">
        <v>96</v>
      </c>
      <c r="B13" s="100"/>
      <c r="C13" s="10"/>
      <c r="D13" s="12">
        <v>169.43220531143999</v>
      </c>
      <c r="E13" s="13"/>
      <c r="F13" s="13"/>
      <c r="G13" s="13"/>
      <c r="H13" s="16"/>
    </row>
    <row r="14" spans="1:8">
      <c r="A14" s="96" t="s">
        <v>117</v>
      </c>
      <c r="B14" s="15" t="s">
        <v>111</v>
      </c>
      <c r="C14" s="10"/>
      <c r="D14" s="12">
        <v>0</v>
      </c>
      <c r="E14" s="13"/>
      <c r="F14" s="13"/>
      <c r="G14" s="13"/>
      <c r="H14" s="16"/>
    </row>
    <row r="15" spans="1:8">
      <c r="A15" s="96"/>
      <c r="B15" s="15" t="s">
        <v>112</v>
      </c>
      <c r="C15" s="10"/>
      <c r="D15" s="12">
        <v>0</v>
      </c>
      <c r="E15" s="13"/>
      <c r="F15" s="13"/>
      <c r="G15" s="13"/>
      <c r="H15" s="16"/>
    </row>
    <row r="16" spans="1:8">
      <c r="A16" s="96"/>
      <c r="B16" s="15" t="s">
        <v>113</v>
      </c>
      <c r="C16" s="10"/>
      <c r="D16" s="12">
        <v>0</v>
      </c>
      <c r="E16" s="13"/>
      <c r="F16" s="13"/>
      <c r="G16" s="13"/>
      <c r="H16" s="16"/>
    </row>
    <row r="17" spans="1:8">
      <c r="A17" s="96"/>
      <c r="B17" s="15" t="s">
        <v>114</v>
      </c>
      <c r="C17" s="10"/>
      <c r="D17" s="12">
        <v>169.43220531143999</v>
      </c>
      <c r="E17" s="13"/>
      <c r="F17" s="13"/>
      <c r="G17" s="13"/>
      <c r="H17" s="16"/>
    </row>
    <row r="18" spans="1:8">
      <c r="A18" s="93" t="s">
        <v>98</v>
      </c>
      <c r="B18" s="94"/>
      <c r="C18" s="96" t="s">
        <v>115</v>
      </c>
      <c r="D18" s="17">
        <v>169.43220531143999</v>
      </c>
      <c r="E18" s="13">
        <v>0.95</v>
      </c>
      <c r="F18" s="13" t="s">
        <v>116</v>
      </c>
      <c r="G18" s="17">
        <v>178.34968980151999</v>
      </c>
      <c r="H18" s="16"/>
    </row>
    <row r="19" spans="1:8">
      <c r="A19" s="98">
        <v>1</v>
      </c>
      <c r="B19" s="15" t="s">
        <v>111</v>
      </c>
      <c r="C19" s="96"/>
      <c r="D19" s="17">
        <v>0</v>
      </c>
      <c r="E19" s="13"/>
      <c r="F19" s="13"/>
      <c r="G19" s="13"/>
      <c r="H19" s="97" t="s">
        <v>41</v>
      </c>
    </row>
    <row r="20" spans="1:8">
      <c r="A20" s="96"/>
      <c r="B20" s="15" t="s">
        <v>112</v>
      </c>
      <c r="C20" s="96"/>
      <c r="D20" s="17">
        <v>0</v>
      </c>
      <c r="E20" s="13"/>
      <c r="F20" s="13"/>
      <c r="G20" s="13"/>
      <c r="H20" s="97"/>
    </row>
    <row r="21" spans="1:8">
      <c r="A21" s="96"/>
      <c r="B21" s="15" t="s">
        <v>113</v>
      </c>
      <c r="C21" s="96"/>
      <c r="D21" s="17">
        <v>0</v>
      </c>
      <c r="E21" s="13"/>
      <c r="F21" s="13"/>
      <c r="G21" s="13"/>
      <c r="H21" s="97"/>
    </row>
    <row r="22" spans="1:8">
      <c r="A22" s="96"/>
      <c r="B22" s="15" t="s">
        <v>114</v>
      </c>
      <c r="C22" s="96"/>
      <c r="D22" s="17">
        <v>169.43220531143999</v>
      </c>
      <c r="E22" s="13"/>
      <c r="F22" s="13"/>
      <c r="G22" s="13"/>
      <c r="H22" s="97"/>
    </row>
    <row r="23" spans="1:8" ht="24.6">
      <c r="A23" s="101" t="s">
        <v>100</v>
      </c>
      <c r="B23" s="100"/>
      <c r="C23" s="10"/>
      <c r="D23" s="12">
        <v>706.16596771784998</v>
      </c>
      <c r="E23" s="13"/>
      <c r="F23" s="13"/>
      <c r="G23" s="13"/>
      <c r="H23" s="16"/>
    </row>
    <row r="24" spans="1:8">
      <c r="A24" s="96" t="s">
        <v>118</v>
      </c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96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96"/>
      <c r="B26" s="15" t="s">
        <v>113</v>
      </c>
      <c r="C26" s="10"/>
      <c r="D26" s="12">
        <v>0</v>
      </c>
      <c r="E26" s="13"/>
      <c r="F26" s="13"/>
      <c r="G26" s="13"/>
      <c r="H26" s="16"/>
    </row>
    <row r="27" spans="1:8">
      <c r="A27" s="96"/>
      <c r="B27" s="15" t="s">
        <v>114</v>
      </c>
      <c r="C27" s="10"/>
      <c r="D27" s="12">
        <v>706.16596771784998</v>
      </c>
      <c r="E27" s="13"/>
      <c r="F27" s="13"/>
      <c r="G27" s="13"/>
      <c r="H27" s="16"/>
    </row>
    <row r="28" spans="1:8">
      <c r="A28" s="93" t="s">
        <v>100</v>
      </c>
      <c r="B28" s="94"/>
      <c r="C28" s="96" t="s">
        <v>115</v>
      </c>
      <c r="D28" s="17">
        <v>706.16596771784998</v>
      </c>
      <c r="E28" s="13">
        <v>0.95</v>
      </c>
      <c r="F28" s="13" t="s">
        <v>116</v>
      </c>
      <c r="G28" s="17">
        <v>743.33259759773</v>
      </c>
      <c r="H28" s="16"/>
    </row>
    <row r="29" spans="1:8">
      <c r="A29" s="98">
        <v>1</v>
      </c>
      <c r="B29" s="15" t="s">
        <v>111</v>
      </c>
      <c r="C29" s="96"/>
      <c r="D29" s="17">
        <v>0</v>
      </c>
      <c r="E29" s="13"/>
      <c r="F29" s="13"/>
      <c r="G29" s="13"/>
      <c r="H29" s="97" t="s">
        <v>41</v>
      </c>
    </row>
    <row r="30" spans="1:8">
      <c r="A30" s="96"/>
      <c r="B30" s="15" t="s">
        <v>112</v>
      </c>
      <c r="C30" s="96"/>
      <c r="D30" s="17">
        <v>0</v>
      </c>
      <c r="E30" s="13"/>
      <c r="F30" s="13"/>
      <c r="G30" s="13"/>
      <c r="H30" s="97"/>
    </row>
    <row r="31" spans="1:8">
      <c r="A31" s="96"/>
      <c r="B31" s="15" t="s">
        <v>113</v>
      </c>
      <c r="C31" s="96"/>
      <c r="D31" s="17">
        <v>0</v>
      </c>
      <c r="E31" s="13"/>
      <c r="F31" s="13"/>
      <c r="G31" s="13"/>
      <c r="H31" s="97"/>
    </row>
    <row r="32" spans="1:8">
      <c r="A32" s="96"/>
      <c r="B32" s="15" t="s">
        <v>114</v>
      </c>
      <c r="C32" s="96"/>
      <c r="D32" s="17">
        <v>706.16596771784998</v>
      </c>
      <c r="E32" s="13"/>
      <c r="F32" s="13"/>
      <c r="G32" s="13"/>
      <c r="H32" s="97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5" t="s">
        <v>119</v>
      </c>
      <c r="B35" s="95"/>
      <c r="C35" s="95"/>
      <c r="D35" s="95"/>
      <c r="E35" s="95"/>
      <c r="F35" s="95"/>
      <c r="G35" s="95"/>
      <c r="H35" s="95"/>
    </row>
    <row r="36" spans="1:8">
      <c r="A36" s="95" t="s">
        <v>120</v>
      </c>
      <c r="B36" s="95"/>
      <c r="C36" s="95"/>
      <c r="D36" s="95"/>
      <c r="E36" s="95"/>
      <c r="F36" s="95"/>
      <c r="G36" s="95"/>
      <c r="H36" s="95"/>
    </row>
  </sheetData>
  <mergeCells count="20">
    <mergeCell ref="A3:B3"/>
    <mergeCell ref="A8:B8"/>
    <mergeCell ref="A13:B13"/>
    <mergeCell ref="A18:B18"/>
    <mergeCell ref="A23:B23"/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activeCell="D19" sqref="D19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121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122</v>
      </c>
      <c r="B3" s="2" t="s">
        <v>123</v>
      </c>
      <c r="C3" s="2" t="s">
        <v>124</v>
      </c>
      <c r="D3" s="2" t="s">
        <v>125</v>
      </c>
      <c r="E3" s="2" t="s">
        <v>126</v>
      </c>
      <c r="F3" s="2" t="s">
        <v>127</v>
      </c>
      <c r="G3" s="2" t="s">
        <v>128</v>
      </c>
      <c r="H3" s="2" t="s">
        <v>129</v>
      </c>
    </row>
    <row r="4" spans="1:8" ht="39" customHeight="1">
      <c r="A4" s="3" t="s">
        <v>130</v>
      </c>
      <c r="B4" s="4" t="s">
        <v>116</v>
      </c>
      <c r="C4" s="5">
        <v>3.2569978632479</v>
      </c>
      <c r="D4" s="5">
        <v>222.07854046447</v>
      </c>
      <c r="E4" s="4">
        <v>10</v>
      </c>
      <c r="F4" s="3" t="s">
        <v>130</v>
      </c>
      <c r="G4" s="5">
        <v>723.30933176598001</v>
      </c>
      <c r="H4" s="5" t="s">
        <v>131</v>
      </c>
    </row>
    <row r="5" spans="1:8" ht="39" hidden="1" customHeight="1">
      <c r="A5" s="3" t="s">
        <v>132</v>
      </c>
      <c r="B5" s="4" t="s">
        <v>133</v>
      </c>
      <c r="C5" s="5">
        <v>22.32905982906</v>
      </c>
      <c r="D5" s="5">
        <v>25.632087662364999</v>
      </c>
      <c r="E5" s="4">
        <v>10</v>
      </c>
      <c r="F5" s="4"/>
      <c r="G5" s="5">
        <v>572.34041895664996</v>
      </c>
      <c r="H5" s="6"/>
    </row>
    <row r="6" spans="1:8" ht="39" hidden="1" customHeight="1">
      <c r="A6" s="3" t="s">
        <v>134</v>
      </c>
      <c r="B6" s="4" t="s">
        <v>133</v>
      </c>
      <c r="C6" s="5">
        <v>11.16452991453</v>
      </c>
      <c r="D6" s="5">
        <v>997.73280243982003</v>
      </c>
      <c r="E6" s="4">
        <v>10</v>
      </c>
      <c r="F6" s="4"/>
      <c r="G6" s="5">
        <v>11139.217719546999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537 02-01</vt:lpstr>
      <vt:lpstr>ОСР 537 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898C7C4A525D411EABA3E1616F7CCD21_12</vt:lpwstr>
  </property>
  <property fmtid="{D5CDD505-2E9C-101B-9397-08002B2CF9AE}" pid="3" name="KSOProductBuildVer">
    <vt:lpwstr>1049-12.2.0.20795</vt:lpwstr>
  </property>
</Properties>
</file>